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7ED063C1-5DC9-4AB6-8085-5AEC701F97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T11" i="1"/>
  <c r="T10" i="1"/>
  <c r="O12" i="1" l="1"/>
  <c r="M12" i="1"/>
  <c r="O11" i="1"/>
  <c r="M11" i="1"/>
  <c r="O10" i="1"/>
  <c r="O9" i="1"/>
  <c r="O8" i="1"/>
  <c r="O7" i="1"/>
  <c r="M7" i="1"/>
  <c r="M13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L13" i="1"/>
  <c r="T13" i="1" s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 s="1"/>
  <c r="E20" i="1" s="1"/>
  <c r="O13" i="1" l="1"/>
  <c r="O17" i="1" s="1"/>
  <c r="O20" i="1" s="1"/>
  <c r="I20" i="1"/>
  <c r="M20" i="1" s="1"/>
  <c r="M17" i="1"/>
  <c r="N20" i="1"/>
  <c r="H20" i="1"/>
  <c r="L20" i="1" s="1"/>
  <c r="L17" i="1"/>
  <c r="N13" i="1"/>
  <c r="N17" i="1" s="1"/>
  <c r="K17" i="1"/>
  <c r="F20" i="1"/>
  <c r="K20" i="1" s="1"/>
  <c r="D14" i="1"/>
</calcChain>
</file>

<file path=xl/sharedStrings.xml><?xml version="1.0" encoding="utf-8"?>
<sst xmlns="http://schemas.openxmlformats.org/spreadsheetml/2006/main" count="98" uniqueCount="57">
  <si>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</si>
  <si>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</si>
  <si>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</si>
  <si>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</si>
  <si>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</si>
  <si>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</si>
  <si>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</si>
  <si>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</si>
  <si>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</si>
  <si>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</si>
  <si>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</si>
  <si>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</si>
  <si>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</si>
  <si>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</si>
  <si>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</si>
  <si>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</si>
  <si>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</si>
  <si>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</si>
  <si>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</si>
  <si>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</si>
  <si>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</si>
  <si>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</si>
  <si>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</si>
  <si>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</si>
  <si>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</si>
  <si>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</si>
  <si>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</si>
  <si>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</si>
  <si>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</si>
  <si>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</si>
  <si>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</si>
  <si>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</si>
  <si>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</si>
  <si>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</si>
  <si>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Kiri = Jyväskylän Kiri  (1930)</t>
  </si>
  <si>
    <t>5.</t>
  </si>
  <si>
    <t>Kiri</t>
  </si>
  <si>
    <t>3.</t>
  </si>
  <si>
    <t>1.</t>
  </si>
  <si>
    <t xml:space="preserve">Kiri </t>
  </si>
  <si>
    <t>15.6.1974</t>
  </si>
  <si>
    <t>suomensarja</t>
  </si>
  <si>
    <t>ykkössarja</t>
  </si>
  <si>
    <t>ENSIMMÄISET</t>
  </si>
  <si>
    <t>Ottelu</t>
  </si>
  <si>
    <t>1.  ottelu</t>
  </si>
  <si>
    <t>Kunnari</t>
  </si>
  <si>
    <t>L+T</t>
  </si>
  <si>
    <t>Kiri  2</t>
  </si>
  <si>
    <t>6.</t>
  </si>
  <si>
    <t>9.</t>
  </si>
  <si>
    <t>13.06. 1993  Roihu - Kiri  10-8</t>
  </si>
  <si>
    <t xml:space="preserve">  18 v 11 kk 29 pv</t>
  </si>
  <si>
    <t>Sari Enqvist</t>
  </si>
  <si>
    <t>myöh. Salo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</si>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</sst>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/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2" customWidth="1"/>
    <col min="4" max="4" width="7.85546875" style="53" customWidth="1"/>
    <col min="5" max="12" width="5.7109375" style="53" customWidth="1"/>
    <col min="13" max="13" width="6.28515625" style="53" customWidth="1"/>
    <col min="14" max="14" width="8.28515625" style="53" customWidth="1"/>
    <col min="15" max="15" width="0.5703125" style="53" customWidth="1"/>
    <col min="16" max="18" width="5.7109375" style="86" customWidth="1"/>
    <col min="19" max="19" width="5.7109375" style="85" customWidth="1"/>
    <col min="20" max="20" width="0.7109375" style="35" customWidth="1"/>
    <col min="21" max="28" width="5.7109375" style="53" customWidth="1"/>
    <col min="29" max="36" width="5.7109375" style="24" customWidth="1"/>
    <col min="37" max="37" width="36.7109375" style="24" customWidth="1"/>
    <col min="38" max="16384" width="9.140625" style="24"/>
  </cols>
  <sheetData>
    <row r="1" spans="1:42" s="8" customFormat="1" ht="15" customHeight="1" x14ac:dyDescent="0.25">
      <c r="A1" s="1"/>
      <c r="B1" s="27" t="s">
        <v>53</v>
      </c>
      <c r="C1" s="2"/>
      <c r="D1" s="3"/>
      <c r="E1" s="4" t="s">
        <v>40</v>
      </c>
      <c r="F1" s="5"/>
      <c r="G1" s="2"/>
      <c r="H1" s="3"/>
      <c r="I1" s="5" t="s">
        <v>54</v>
      </c>
      <c r="J1" s="5"/>
      <c r="K1" s="5"/>
      <c r="L1" s="3"/>
      <c r="M1" s="6"/>
      <c r="N1" s="6"/>
      <c r="O1" s="6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47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3">
        <v>1990</v>
      </c>
      <c r="C4" s="63" t="s">
        <v>38</v>
      </c>
      <c r="D4" s="64" t="s">
        <v>48</v>
      </c>
      <c r="E4" s="63"/>
      <c r="F4" s="65" t="s">
        <v>41</v>
      </c>
      <c r="G4" s="66"/>
      <c r="H4" s="67"/>
      <c r="I4" s="63"/>
      <c r="J4" s="63"/>
      <c r="K4" s="63"/>
      <c r="L4" s="63"/>
      <c r="M4" s="63"/>
      <c r="N4" s="63"/>
      <c r="O4" s="23"/>
      <c r="P4" s="17"/>
      <c r="Q4" s="17"/>
      <c r="R4" s="17"/>
      <c r="S4" s="17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62"/>
      <c r="AH4" s="25"/>
      <c r="AI4" s="25"/>
      <c r="AJ4" s="25"/>
      <c r="AK4" s="22"/>
      <c r="AL4" s="8"/>
      <c r="AM4" s="8"/>
      <c r="AN4" s="8"/>
      <c r="AO4" s="8"/>
      <c r="AP4" s="7"/>
    </row>
    <row r="5" spans="1:42" ht="15" customHeight="1" x14ac:dyDescent="0.2">
      <c r="A5" s="1"/>
      <c r="B5" s="57">
        <v>1991</v>
      </c>
      <c r="C5" s="57" t="s">
        <v>35</v>
      </c>
      <c r="D5" s="58" t="s">
        <v>48</v>
      </c>
      <c r="E5" s="57"/>
      <c r="F5" s="59" t="s">
        <v>42</v>
      </c>
      <c r="G5" s="60"/>
      <c r="H5" s="61"/>
      <c r="I5" s="57"/>
      <c r="J5" s="57"/>
      <c r="K5" s="57"/>
      <c r="L5" s="57"/>
      <c r="M5" s="57"/>
      <c r="N5" s="57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62"/>
      <c r="AH5" s="25"/>
      <c r="AI5" s="25"/>
      <c r="AJ5" s="25"/>
      <c r="AK5" s="22"/>
      <c r="AL5" s="8"/>
      <c r="AM5" s="8"/>
      <c r="AN5" s="8"/>
      <c r="AO5" s="8"/>
      <c r="AP5" s="7"/>
    </row>
    <row r="6" spans="1:42" ht="15" customHeight="1" x14ac:dyDescent="0.2">
      <c r="A6" s="1"/>
      <c r="B6" s="63">
        <v>1992</v>
      </c>
      <c r="C6" s="63" t="s">
        <v>37</v>
      </c>
      <c r="D6" s="64" t="s">
        <v>48</v>
      </c>
      <c r="E6" s="63"/>
      <c r="F6" s="65" t="s">
        <v>41</v>
      </c>
      <c r="G6" s="66"/>
      <c r="H6" s="67"/>
      <c r="I6" s="63"/>
      <c r="J6" s="63"/>
      <c r="K6" s="63"/>
      <c r="L6" s="63"/>
      <c r="M6" s="63"/>
      <c r="N6" s="63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62"/>
      <c r="AH6" s="25"/>
      <c r="AI6" s="25"/>
      <c r="AJ6" s="25"/>
      <c r="AK6" s="22"/>
      <c r="AL6" s="8"/>
      <c r="AM6" s="8"/>
      <c r="AN6" s="8"/>
      <c r="AO6" s="8"/>
      <c r="AP6" s="7"/>
    </row>
    <row r="7" spans="1:42" ht="15" customHeight="1" x14ac:dyDescent="0.25">
      <c r="A7" s="1"/>
      <c r="B7" s="25">
        <v>1993</v>
      </c>
      <c r="C7" s="25" t="s">
        <v>35</v>
      </c>
      <c r="D7" s="27" t="s">
        <v>36</v>
      </c>
      <c r="E7" s="55">
        <v>9</v>
      </c>
      <c r="F7" s="25">
        <v>0</v>
      </c>
      <c r="G7" s="25">
        <v>3</v>
      </c>
      <c r="H7" s="25">
        <v>3</v>
      </c>
      <c r="I7" s="25">
        <v>11</v>
      </c>
      <c r="J7" s="25">
        <v>2</v>
      </c>
      <c r="K7" s="25">
        <v>4</v>
      </c>
      <c r="L7" s="25">
        <v>2</v>
      </c>
      <c r="M7" s="25">
        <f>SUM(F7+G7)</f>
        <v>3</v>
      </c>
      <c r="N7" s="56">
        <v>0.36699999999999999</v>
      </c>
      <c r="O7" s="35">
        <f t="shared" ref="O7:O12" si="0">PRODUCT(I7/N7)</f>
        <v>29.972752043596731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5">
      <c r="A8" s="1"/>
      <c r="B8" s="25">
        <v>1994</v>
      </c>
      <c r="C8" s="25" t="s">
        <v>35</v>
      </c>
      <c r="D8" s="27" t="s">
        <v>36</v>
      </c>
      <c r="E8" s="55">
        <v>16</v>
      </c>
      <c r="F8" s="25">
        <v>0</v>
      </c>
      <c r="G8" s="25">
        <v>13</v>
      </c>
      <c r="H8" s="25">
        <v>8</v>
      </c>
      <c r="I8" s="25">
        <v>32</v>
      </c>
      <c r="J8" s="25">
        <v>8</v>
      </c>
      <c r="K8" s="25">
        <v>4</v>
      </c>
      <c r="L8" s="25">
        <v>7</v>
      </c>
      <c r="M8" s="25">
        <v>13</v>
      </c>
      <c r="N8" s="28">
        <v>0.48499999999999999</v>
      </c>
      <c r="O8" s="35">
        <f t="shared" si="0"/>
        <v>65.979381443298976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5">
      <c r="A9" s="1"/>
      <c r="B9" s="25">
        <v>1995</v>
      </c>
      <c r="C9" s="25" t="s">
        <v>37</v>
      </c>
      <c r="D9" s="27" t="s">
        <v>36</v>
      </c>
      <c r="E9" s="55">
        <v>22</v>
      </c>
      <c r="F9" s="25">
        <v>2</v>
      </c>
      <c r="G9" s="25">
        <v>19</v>
      </c>
      <c r="H9" s="25">
        <v>13</v>
      </c>
      <c r="I9" s="25">
        <v>72</v>
      </c>
      <c r="J9" s="25">
        <v>16</v>
      </c>
      <c r="K9" s="25">
        <v>6</v>
      </c>
      <c r="L9" s="25">
        <v>29</v>
      </c>
      <c r="M9" s="25">
        <v>21</v>
      </c>
      <c r="N9" s="28">
        <v>0.47699999999999998</v>
      </c>
      <c r="O9" s="35">
        <f t="shared" si="0"/>
        <v>150.9433962264151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>
        <v>1</v>
      </c>
      <c r="AK9" s="22"/>
      <c r="AL9" s="7"/>
      <c r="AM9" s="7"/>
      <c r="AN9" s="7"/>
      <c r="AO9" s="7"/>
      <c r="AP9" s="7"/>
    </row>
    <row r="10" spans="1:42" ht="15" customHeight="1" x14ac:dyDescent="0.25">
      <c r="A10" s="1"/>
      <c r="B10" s="25">
        <v>1996</v>
      </c>
      <c r="C10" s="25" t="s">
        <v>38</v>
      </c>
      <c r="D10" s="27" t="s">
        <v>36</v>
      </c>
      <c r="E10" s="55">
        <v>21</v>
      </c>
      <c r="F10" s="25">
        <v>0</v>
      </c>
      <c r="G10" s="25">
        <v>5</v>
      </c>
      <c r="H10" s="25">
        <v>12</v>
      </c>
      <c r="I10" s="25">
        <v>50</v>
      </c>
      <c r="J10" s="25">
        <v>19</v>
      </c>
      <c r="K10" s="25">
        <v>8</v>
      </c>
      <c r="L10" s="25">
        <v>18</v>
      </c>
      <c r="M10" s="25">
        <v>5</v>
      </c>
      <c r="N10" s="28">
        <v>0.41699999999999998</v>
      </c>
      <c r="O10" s="35">
        <f t="shared" si="0"/>
        <v>119.90407673860912</v>
      </c>
      <c r="P10" s="17"/>
      <c r="Q10" s="17"/>
      <c r="R10" s="17"/>
      <c r="S10" s="17"/>
      <c r="T10" s="23" t="e">
        <f t="shared" ref="T10:T13" si="1">PRODUCT(L10/S10)</f>
        <v>#DIV/0!</v>
      </c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/>
      <c r="AF10" s="25"/>
      <c r="AG10" s="25"/>
      <c r="AH10" s="25">
        <v>1</v>
      </c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5">
      <c r="A11" s="1"/>
      <c r="B11" s="25">
        <v>1997</v>
      </c>
      <c r="C11" s="25" t="s">
        <v>38</v>
      </c>
      <c r="D11" s="27" t="s">
        <v>36</v>
      </c>
      <c r="E11" s="55">
        <v>23</v>
      </c>
      <c r="F11" s="25">
        <v>3</v>
      </c>
      <c r="G11" s="25">
        <v>25</v>
      </c>
      <c r="H11" s="25">
        <v>31</v>
      </c>
      <c r="I11" s="25">
        <v>95</v>
      </c>
      <c r="J11" s="25">
        <v>30</v>
      </c>
      <c r="K11" s="25">
        <v>14</v>
      </c>
      <c r="L11" s="25">
        <v>23</v>
      </c>
      <c r="M11" s="25">
        <f>PRODUCT(F11+G11)</f>
        <v>28</v>
      </c>
      <c r="N11" s="28">
        <v>0.59</v>
      </c>
      <c r="O11" s="35">
        <f t="shared" si="0"/>
        <v>161.0169491525424</v>
      </c>
      <c r="P11" s="17"/>
      <c r="Q11" s="17"/>
      <c r="R11" s="17"/>
      <c r="S11" s="17"/>
      <c r="T11" s="23" t="e">
        <f t="shared" si="1"/>
        <v>#DIV/0!</v>
      </c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/>
      <c r="AF11" s="25"/>
      <c r="AG11" s="25"/>
      <c r="AH11" s="25">
        <v>1</v>
      </c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5">
      <c r="A12" s="1"/>
      <c r="B12" s="25">
        <v>1998</v>
      </c>
      <c r="C12" s="25" t="s">
        <v>37</v>
      </c>
      <c r="D12" s="27" t="s">
        <v>39</v>
      </c>
      <c r="E12" s="55">
        <v>22</v>
      </c>
      <c r="F12" s="25">
        <v>3</v>
      </c>
      <c r="G12" s="25">
        <v>13</v>
      </c>
      <c r="H12" s="25">
        <v>44</v>
      </c>
      <c r="I12" s="25">
        <v>107</v>
      </c>
      <c r="J12" s="25">
        <v>49</v>
      </c>
      <c r="K12" s="25">
        <v>19</v>
      </c>
      <c r="L12" s="25">
        <v>23</v>
      </c>
      <c r="M12" s="25">
        <f>PRODUCT(F12+G12)</f>
        <v>16</v>
      </c>
      <c r="N12" s="28">
        <v>0.58199999999999996</v>
      </c>
      <c r="O12" s="35">
        <f t="shared" si="0"/>
        <v>183.84879725085912</v>
      </c>
      <c r="P12" s="17"/>
      <c r="Q12" s="17" t="s">
        <v>49</v>
      </c>
      <c r="R12" s="17" t="s">
        <v>50</v>
      </c>
      <c r="S12" s="17"/>
      <c r="T12" s="23" t="e">
        <f t="shared" si="1"/>
        <v>#DIV/0!</v>
      </c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/>
      <c r="AF12" s="25"/>
      <c r="AG12" s="25"/>
      <c r="AH12" s="25"/>
      <c r="AI12" s="25"/>
      <c r="AJ12" s="25">
        <v>1</v>
      </c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5" t="s">
        <v>9</v>
      </c>
      <c r="C13" s="16"/>
      <c r="D13" s="14"/>
      <c r="E13" s="17">
        <f t="shared" ref="E13:M13" si="2">SUM(E7:E12)</f>
        <v>113</v>
      </c>
      <c r="F13" s="17">
        <f t="shared" si="2"/>
        <v>8</v>
      </c>
      <c r="G13" s="17">
        <f t="shared" si="2"/>
        <v>78</v>
      </c>
      <c r="H13" s="17">
        <f t="shared" si="2"/>
        <v>111</v>
      </c>
      <c r="I13" s="17">
        <f t="shared" si="2"/>
        <v>367</v>
      </c>
      <c r="J13" s="17">
        <f t="shared" si="2"/>
        <v>124</v>
      </c>
      <c r="K13" s="17">
        <f t="shared" si="2"/>
        <v>55</v>
      </c>
      <c r="L13" s="17">
        <f t="shared" si="2"/>
        <v>102</v>
      </c>
      <c r="M13" s="17">
        <f t="shared" si="2"/>
        <v>86</v>
      </c>
      <c r="N13" s="29">
        <f>PRODUCT(I13/O13)</f>
        <v>0.51569181853174961</v>
      </c>
      <c r="O13" s="30">
        <f t="shared" ref="O13:AJ13" si="3">SUM(O7:O12)</f>
        <v>711.66535285532143</v>
      </c>
      <c r="P13" s="17"/>
      <c r="Q13" s="17"/>
      <c r="R13" s="17"/>
      <c r="S13" s="17"/>
      <c r="T13" s="23" t="e">
        <f t="shared" si="1"/>
        <v>#DIV/0!</v>
      </c>
      <c r="U13" s="17">
        <f t="shared" si="3"/>
        <v>0</v>
      </c>
      <c r="V13" s="17">
        <f t="shared" si="3"/>
        <v>0</v>
      </c>
      <c r="W13" s="17">
        <f t="shared" si="3"/>
        <v>0</v>
      </c>
      <c r="X13" s="17">
        <f t="shared" si="3"/>
        <v>0</v>
      </c>
      <c r="Y13" s="17">
        <f t="shared" si="3"/>
        <v>0</v>
      </c>
      <c r="Z13" s="17">
        <f t="shared" si="3"/>
        <v>0</v>
      </c>
      <c r="AA13" s="17">
        <f t="shared" si="3"/>
        <v>0</v>
      </c>
      <c r="AB13" s="17">
        <f t="shared" si="3"/>
        <v>0</v>
      </c>
      <c r="AC13" s="17">
        <f t="shared" si="3"/>
        <v>0</v>
      </c>
      <c r="AD13" s="17">
        <f t="shared" si="3"/>
        <v>0</v>
      </c>
      <c r="AE13" s="17">
        <f t="shared" si="3"/>
        <v>0</v>
      </c>
      <c r="AF13" s="17">
        <f t="shared" si="3"/>
        <v>0</v>
      </c>
      <c r="AG13" s="17">
        <f t="shared" si="3"/>
        <v>0</v>
      </c>
      <c r="AH13" s="17">
        <f t="shared" si="3"/>
        <v>2</v>
      </c>
      <c r="AI13" s="17">
        <f t="shared" si="3"/>
        <v>0</v>
      </c>
      <c r="AJ13" s="17">
        <f t="shared" si="3"/>
        <v>2</v>
      </c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7" t="s">
        <v>2</v>
      </c>
      <c r="C14" s="31"/>
      <c r="D14" s="32">
        <f>SUM(F13:H13)+((I13-F13-G13)/3)+(E13/3)+(AE13*25)+(AF13*25)+(AG13*10)+(AH13*25)+(AI13*20)+(AJ13*15)</f>
        <v>408.33333333333337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4"/>
      <c r="AJ14" s="1"/>
      <c r="AK14" s="22"/>
      <c r="AL14" s="7"/>
      <c r="AM14" s="7"/>
      <c r="AN14" s="7"/>
      <c r="AO14" s="7"/>
      <c r="AP14" s="7"/>
    </row>
    <row r="15" spans="1:42" s="8" customFormat="1" ht="15" customHeight="1" x14ac:dyDescent="0.25">
      <c r="A15" s="1"/>
      <c r="B15" s="1"/>
      <c r="C15" s="1"/>
      <c r="D15" s="23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29" t="s">
        <v>32</v>
      </c>
      <c r="O16" s="23"/>
      <c r="P16" s="37" t="s">
        <v>43</v>
      </c>
      <c r="Q16" s="11"/>
      <c r="R16" s="11"/>
      <c r="S16" s="68"/>
      <c r="T16" s="68"/>
      <c r="U16" s="68"/>
      <c r="V16" s="68"/>
      <c r="W16" s="68"/>
      <c r="X16" s="11"/>
      <c r="Y16" s="11"/>
      <c r="Z16" s="11"/>
      <c r="AA16" s="68"/>
      <c r="AB16" s="68"/>
      <c r="AC16" s="11"/>
      <c r="AD16" s="11"/>
      <c r="AE16" s="11"/>
      <c r="AF16" s="11"/>
      <c r="AG16" s="11"/>
      <c r="AH16" s="11"/>
      <c r="AI16" s="11"/>
      <c r="AJ16" s="38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37" t="s">
        <v>17</v>
      </c>
      <c r="C17" s="11"/>
      <c r="D17" s="38"/>
      <c r="E17" s="25">
        <f>PRODUCT(E13)</f>
        <v>113</v>
      </c>
      <c r="F17" s="25">
        <f>PRODUCT(F13)</f>
        <v>8</v>
      </c>
      <c r="G17" s="25">
        <f>PRODUCT(G13)</f>
        <v>78</v>
      </c>
      <c r="H17" s="25">
        <f>PRODUCT(H13)</f>
        <v>111</v>
      </c>
      <c r="I17" s="25">
        <f>PRODUCT(I13)</f>
        <v>367</v>
      </c>
      <c r="J17" s="1"/>
      <c r="K17" s="39">
        <f>PRODUCT((F17+G17)/E17)</f>
        <v>0.76106194690265483</v>
      </c>
      <c r="L17" s="39">
        <f>PRODUCT(H17/E17)</f>
        <v>0.98230088495575218</v>
      </c>
      <c r="M17" s="39">
        <f>PRODUCT(I17/E17)</f>
        <v>3.247787610619469</v>
      </c>
      <c r="N17" s="28">
        <f>PRODUCT(N13)</f>
        <v>0.51569181853174961</v>
      </c>
      <c r="O17" s="23">
        <f>PRODUCT(O13)</f>
        <v>711.66535285532143</v>
      </c>
      <c r="P17" s="69" t="s">
        <v>44</v>
      </c>
      <c r="Q17" s="70"/>
      <c r="R17" s="71" t="s">
        <v>51</v>
      </c>
      <c r="S17" s="71"/>
      <c r="T17" s="71"/>
      <c r="U17" s="71"/>
      <c r="V17" s="71"/>
      <c r="W17" s="71"/>
      <c r="X17" s="71"/>
      <c r="Y17" s="72" t="s">
        <v>45</v>
      </c>
      <c r="Z17" s="71"/>
      <c r="AA17" s="71" t="s">
        <v>52</v>
      </c>
      <c r="AB17" s="71"/>
      <c r="AC17" s="71"/>
      <c r="AD17" s="71"/>
      <c r="AE17" s="72"/>
      <c r="AF17" s="72"/>
      <c r="AG17" s="72"/>
      <c r="AH17" s="72"/>
      <c r="AI17" s="72"/>
      <c r="AJ17" s="73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40" t="s">
        <v>18</v>
      </c>
      <c r="C18" s="41"/>
      <c r="D18" s="42"/>
      <c r="E18" s="25"/>
      <c r="F18" s="25"/>
      <c r="G18" s="25"/>
      <c r="H18" s="25"/>
      <c r="I18" s="25"/>
      <c r="J18" s="1"/>
      <c r="K18" s="39"/>
      <c r="L18" s="39"/>
      <c r="M18" s="39"/>
      <c r="N18" s="28"/>
      <c r="O18" s="23"/>
      <c r="P18" s="74" t="s">
        <v>55</v>
      </c>
      <c r="Q18" s="75"/>
      <c r="R18" s="76" t="s">
        <v>51</v>
      </c>
      <c r="S18" s="76"/>
      <c r="T18" s="76"/>
      <c r="U18" s="76"/>
      <c r="V18" s="76"/>
      <c r="W18" s="76"/>
      <c r="X18" s="76"/>
      <c r="Y18" s="77" t="s">
        <v>45</v>
      </c>
      <c r="Z18" s="76"/>
      <c r="AA18" s="76" t="s">
        <v>52</v>
      </c>
      <c r="AB18" s="76"/>
      <c r="AC18" s="76"/>
      <c r="AD18" s="76"/>
      <c r="AE18" s="77"/>
      <c r="AF18" s="77"/>
      <c r="AG18" s="77"/>
      <c r="AH18" s="77"/>
      <c r="AI18" s="77"/>
      <c r="AJ18" s="78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43" t="s">
        <v>19</v>
      </c>
      <c r="C19" s="44"/>
      <c r="D19" s="45"/>
      <c r="E19" s="26"/>
      <c r="F19" s="26"/>
      <c r="G19" s="26"/>
      <c r="H19" s="26"/>
      <c r="I19" s="26"/>
      <c r="J19" s="1"/>
      <c r="K19" s="46"/>
      <c r="L19" s="46"/>
      <c r="M19" s="46"/>
      <c r="N19" s="47"/>
      <c r="O19" s="23"/>
      <c r="P19" s="74" t="s">
        <v>56</v>
      </c>
      <c r="Q19" s="75"/>
      <c r="R19" s="76" t="s">
        <v>51</v>
      </c>
      <c r="S19" s="76"/>
      <c r="T19" s="76"/>
      <c r="U19" s="76"/>
      <c r="V19" s="76"/>
      <c r="W19" s="76"/>
      <c r="X19" s="76"/>
      <c r="Y19" s="77" t="s">
        <v>45</v>
      </c>
      <c r="Z19" s="76"/>
      <c r="AA19" s="76" t="s">
        <v>52</v>
      </c>
      <c r="AB19" s="76"/>
      <c r="AC19" s="76"/>
      <c r="AD19" s="76"/>
      <c r="AE19" s="77"/>
      <c r="AF19" s="77"/>
      <c r="AG19" s="77"/>
      <c r="AH19" s="77"/>
      <c r="AI19" s="77"/>
      <c r="AJ19" s="78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48" t="s">
        <v>20</v>
      </c>
      <c r="C20" s="49"/>
      <c r="D20" s="50"/>
      <c r="E20" s="17">
        <f>SUM(E17:E19)</f>
        <v>113</v>
      </c>
      <c r="F20" s="17">
        <f>SUM(F17:F19)</f>
        <v>8</v>
      </c>
      <c r="G20" s="17">
        <f>SUM(G17:G19)</f>
        <v>78</v>
      </c>
      <c r="H20" s="17">
        <f>SUM(H17:H19)</f>
        <v>111</v>
      </c>
      <c r="I20" s="17">
        <f>SUM(I17:I19)</f>
        <v>367</v>
      </c>
      <c r="J20" s="1"/>
      <c r="K20" s="51">
        <f>PRODUCT((F20+G20)/E20)</f>
        <v>0.76106194690265483</v>
      </c>
      <c r="L20" s="51">
        <f>PRODUCT(H20/E20)</f>
        <v>0.98230088495575218</v>
      </c>
      <c r="M20" s="51">
        <f>PRODUCT(I20/E20)</f>
        <v>3.247787610619469</v>
      </c>
      <c r="N20" s="29">
        <f>PRODUCT(I20/O20)</f>
        <v>0.51569181853174961</v>
      </c>
      <c r="O20" s="23">
        <f>SUM(O17:O19)</f>
        <v>711.66535285532143</v>
      </c>
      <c r="P20" s="79" t="s">
        <v>46</v>
      </c>
      <c r="Q20" s="80"/>
      <c r="R20" s="81"/>
      <c r="S20" s="81"/>
      <c r="T20" s="81"/>
      <c r="U20" s="81"/>
      <c r="V20" s="81"/>
      <c r="W20" s="81"/>
      <c r="X20" s="81"/>
      <c r="Y20" s="82"/>
      <c r="Z20" s="81"/>
      <c r="AA20" s="81"/>
      <c r="AB20" s="81"/>
      <c r="AC20" s="81"/>
      <c r="AD20" s="81"/>
      <c r="AE20" s="82"/>
      <c r="AF20" s="82"/>
      <c r="AG20" s="82"/>
      <c r="AH20" s="82"/>
      <c r="AI20" s="82"/>
      <c r="AJ20" s="83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3"/>
      <c r="P21" s="1"/>
      <c r="Q21" s="1"/>
      <c r="R21" s="1"/>
      <c r="S21" s="1"/>
      <c r="T21" s="23"/>
      <c r="U21" s="23"/>
      <c r="V21" s="2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1" t="s">
        <v>33</v>
      </c>
      <c r="C22" s="1"/>
      <c r="D22" s="54" t="s">
        <v>34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2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2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2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2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2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2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2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2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2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2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2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2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2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2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2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2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2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2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2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2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2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7"/>
      <c r="Q51" s="7"/>
      <c r="R51" s="7"/>
      <c r="S51" s="1"/>
      <c r="T51" s="2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2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7"/>
      <c r="Q52" s="7"/>
      <c r="R52" s="7"/>
      <c r="S52" s="1"/>
      <c r="T52" s="2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2"/>
      <c r="AL52" s="7"/>
      <c r="AM52" s="7"/>
      <c r="AN52" s="7"/>
      <c r="AO52" s="7"/>
      <c r="AP52" s="7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7"/>
      <c r="Q53" s="7"/>
      <c r="R53" s="7"/>
      <c r="S53" s="1"/>
      <c r="T53" s="2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2"/>
      <c r="AL53" s="7"/>
      <c r="AM53" s="7"/>
      <c r="AN53" s="7"/>
      <c r="AO53" s="7"/>
      <c r="AP53" s="7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7"/>
      <c r="Q54" s="7"/>
      <c r="R54" s="7"/>
      <c r="S54" s="1"/>
      <c r="T54" s="2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2"/>
      <c r="AL54" s="7"/>
      <c r="AM54" s="7"/>
      <c r="AN54" s="7"/>
      <c r="AO54" s="7"/>
      <c r="AP54" s="7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7"/>
      <c r="Q55" s="7"/>
      <c r="R55" s="7"/>
      <c r="S55" s="1"/>
      <c r="T55" s="2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2"/>
      <c r="AL55" s="7"/>
      <c r="AM55" s="7"/>
      <c r="AN55" s="7"/>
      <c r="AO55" s="7"/>
      <c r="AP55" s="7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7"/>
      <c r="Q56" s="7"/>
      <c r="R56" s="7"/>
      <c r="S56" s="1"/>
      <c r="T56" s="2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2"/>
      <c r="AL56" s="7"/>
      <c r="AM56" s="7"/>
      <c r="AN56" s="7"/>
      <c r="AO56" s="7"/>
      <c r="AP56" s="7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7"/>
      <c r="Q57" s="7"/>
      <c r="R57" s="7"/>
      <c r="S57" s="1"/>
      <c r="T57" s="2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2"/>
      <c r="AL57" s="7"/>
      <c r="AM57" s="7"/>
      <c r="AN57" s="7"/>
      <c r="AO57" s="7"/>
      <c r="AP57" s="7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7"/>
      <c r="Q58" s="7"/>
      <c r="R58" s="7"/>
      <c r="S58" s="1"/>
      <c r="T58" s="2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2"/>
      <c r="AL58" s="7"/>
      <c r="AM58" s="7"/>
      <c r="AN58" s="7"/>
      <c r="AO58" s="7"/>
      <c r="AP58" s="7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7"/>
      <c r="Q59" s="7"/>
      <c r="R59" s="7"/>
      <c r="S59" s="1"/>
      <c r="T59" s="2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2"/>
      <c r="AL59" s="7"/>
      <c r="AM59" s="7"/>
      <c r="AN59" s="7"/>
      <c r="AO59" s="7"/>
      <c r="AP59" s="7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7"/>
      <c r="Q60" s="7"/>
      <c r="R60" s="7"/>
      <c r="S60" s="1"/>
      <c r="T60" s="2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2"/>
      <c r="AL60" s="7"/>
      <c r="AM60" s="7"/>
      <c r="AN60" s="7"/>
      <c r="AO60" s="7"/>
      <c r="AP60" s="7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7"/>
      <c r="Q61" s="7"/>
      <c r="R61" s="7"/>
      <c r="S61" s="1"/>
      <c r="T61" s="23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2"/>
      <c r="AL61" s="7"/>
      <c r="AM61" s="7"/>
      <c r="AN61" s="7"/>
      <c r="AO61" s="7"/>
      <c r="AP61" s="7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7"/>
      <c r="Q62" s="7"/>
      <c r="R62" s="7"/>
      <c r="S62" s="1"/>
      <c r="T62" s="23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2"/>
      <c r="AL62" s="7"/>
      <c r="AM62" s="7"/>
      <c r="AN62" s="7"/>
      <c r="AO62" s="7"/>
      <c r="AP62" s="7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7"/>
      <c r="Q63" s="7"/>
      <c r="R63" s="7"/>
      <c r="S63" s="1"/>
      <c r="T63" s="2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2"/>
      <c r="AL63" s="7"/>
      <c r="AM63" s="7"/>
      <c r="AN63" s="7"/>
      <c r="AO63" s="7"/>
      <c r="AP63" s="7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7"/>
      <c r="Q64" s="7"/>
      <c r="R64" s="7"/>
      <c r="S64" s="1"/>
      <c r="T64" s="23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2"/>
      <c r="AL64" s="7"/>
      <c r="AM64" s="7"/>
      <c r="AN64" s="7"/>
      <c r="AO64" s="7"/>
      <c r="AP64" s="7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7"/>
      <c r="Q65" s="7"/>
      <c r="R65" s="7"/>
      <c r="S65" s="1"/>
      <c r="T65" s="23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2"/>
      <c r="AL65" s="7"/>
      <c r="AM65" s="7"/>
      <c r="AN65" s="7"/>
      <c r="AO65" s="7"/>
      <c r="AP65" s="7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7"/>
      <c r="Q66" s="7"/>
      <c r="R66" s="7"/>
      <c r="S66" s="1"/>
      <c r="T66" s="2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2"/>
      <c r="AL66" s="7"/>
      <c r="AM66" s="7"/>
      <c r="AN66" s="7"/>
      <c r="AO66" s="7"/>
      <c r="AP66" s="7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7"/>
      <c r="Q67" s="7"/>
      <c r="R67" s="7"/>
      <c r="S67" s="1"/>
      <c r="T67" s="2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2"/>
      <c r="AL67" s="7"/>
      <c r="AM67" s="7"/>
      <c r="AN67" s="7"/>
      <c r="AO67" s="7"/>
      <c r="AP67" s="7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7"/>
      <c r="Q68" s="7"/>
      <c r="R68" s="7"/>
      <c r="S68" s="1"/>
      <c r="T68" s="23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2"/>
      <c r="AL68" s="7"/>
      <c r="AM68" s="7"/>
      <c r="AN68" s="7"/>
      <c r="AO68" s="7"/>
      <c r="AP68" s="7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7"/>
      <c r="Q69" s="7"/>
      <c r="R69" s="7"/>
      <c r="S69" s="1"/>
      <c r="T69" s="23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2"/>
      <c r="AL69" s="7"/>
      <c r="AM69" s="7"/>
      <c r="AN69" s="7"/>
      <c r="AO69" s="7"/>
      <c r="AP69" s="7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7"/>
      <c r="Q70" s="7"/>
      <c r="R70" s="7"/>
      <c r="S70" s="1"/>
      <c r="T70" s="23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2"/>
      <c r="AL70" s="7"/>
      <c r="AM70" s="7"/>
      <c r="AN70" s="7"/>
      <c r="AO70" s="7"/>
      <c r="AP70" s="7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7"/>
      <c r="Q71" s="7"/>
      <c r="R71" s="7"/>
      <c r="S71" s="1"/>
      <c r="T71" s="23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2"/>
      <c r="AL71" s="7"/>
      <c r="AM71" s="7"/>
      <c r="AN71" s="7"/>
      <c r="AO71" s="7"/>
      <c r="AP71" s="7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7"/>
      <c r="Q72" s="7"/>
      <c r="R72" s="7"/>
      <c r="S72" s="1"/>
      <c r="T72" s="23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2"/>
      <c r="AL72" s="7"/>
      <c r="AM72" s="7"/>
      <c r="AN72" s="7"/>
      <c r="AO72" s="7"/>
      <c r="AP72" s="7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7"/>
      <c r="Q73" s="7"/>
      <c r="R73" s="7"/>
      <c r="S73" s="1"/>
      <c r="T73" s="23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2"/>
      <c r="AL73" s="7"/>
      <c r="AM73" s="7"/>
      <c r="AN73" s="7"/>
      <c r="AO73" s="7"/>
      <c r="AP73" s="7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7"/>
      <c r="Q74" s="7"/>
      <c r="R74" s="7"/>
      <c r="S74" s="1"/>
      <c r="T74" s="23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2"/>
      <c r="AL74" s="7"/>
      <c r="AM74" s="7"/>
      <c r="AN74" s="7"/>
      <c r="AO74" s="7"/>
      <c r="AP74" s="7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7"/>
      <c r="Q75" s="7"/>
      <c r="R75" s="7"/>
      <c r="S75" s="1"/>
      <c r="T75" s="23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2"/>
      <c r="AL75" s="7"/>
      <c r="AM75" s="7"/>
      <c r="AN75" s="7"/>
      <c r="AO75" s="7"/>
      <c r="AP75" s="7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7"/>
      <c r="Q76" s="7"/>
      <c r="R76" s="7"/>
      <c r="S76" s="1"/>
      <c r="T76" s="23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2"/>
      <c r="AL76" s="7"/>
      <c r="AM76" s="7"/>
      <c r="AN76" s="7"/>
      <c r="AO76" s="7"/>
      <c r="AP76" s="7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7"/>
      <c r="Q77" s="7"/>
      <c r="R77" s="7"/>
      <c r="S77" s="1"/>
      <c r="T77" s="2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2"/>
      <c r="AL77" s="7"/>
      <c r="AM77" s="7"/>
      <c r="AN77" s="7"/>
      <c r="AO77" s="7"/>
      <c r="AP77" s="7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7"/>
      <c r="Q78" s="7"/>
      <c r="R78" s="7"/>
      <c r="S78" s="1"/>
      <c r="T78" s="23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2"/>
      <c r="AL78" s="7"/>
      <c r="AM78" s="7"/>
      <c r="AN78" s="7"/>
      <c r="AO78" s="7"/>
      <c r="AP78" s="7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7"/>
      <c r="Q79" s="7"/>
      <c r="R79" s="7"/>
      <c r="S79" s="1"/>
      <c r="T79" s="23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2"/>
      <c r="AL79" s="7"/>
      <c r="AM79" s="7"/>
      <c r="AN79" s="7"/>
      <c r="AO79" s="7"/>
      <c r="AP79" s="7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7"/>
      <c r="Q80" s="7"/>
      <c r="R80" s="7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2"/>
      <c r="AL80" s="7"/>
      <c r="AM80" s="7"/>
      <c r="AN80" s="7"/>
      <c r="AO80" s="7"/>
      <c r="AP80" s="7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7"/>
      <c r="Q81" s="7"/>
      <c r="R81" s="7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2"/>
      <c r="AL81" s="7"/>
      <c r="AM81" s="7"/>
      <c r="AN81" s="7"/>
      <c r="AO81" s="7"/>
      <c r="AP81" s="7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7"/>
      <c r="Q82" s="7"/>
      <c r="R82" s="7"/>
      <c r="S82" s="1"/>
      <c r="T82" s="23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2"/>
      <c r="AL82" s="7"/>
      <c r="AM82" s="7"/>
      <c r="AN82" s="7"/>
      <c r="AO82" s="7"/>
      <c r="AP82" s="7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7"/>
      <c r="Q83" s="7"/>
      <c r="R83" s="7"/>
      <c r="S83" s="1"/>
      <c r="T83" s="23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2"/>
      <c r="AL83" s="7"/>
      <c r="AM83" s="7"/>
      <c r="AN83" s="7"/>
      <c r="AO83" s="7"/>
      <c r="AP83" s="7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2"/>
      <c r="AL84" s="7"/>
      <c r="AM84" s="7"/>
      <c r="AN84" s="7"/>
      <c r="AO84" s="7"/>
      <c r="AP84" s="7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2"/>
      <c r="AL85" s="7"/>
      <c r="AM85" s="7"/>
      <c r="AN85" s="7"/>
      <c r="AO85" s="7"/>
      <c r="AP85" s="7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22"/>
      <c r="AL86" s="7"/>
      <c r="AM86" s="7"/>
      <c r="AN86" s="7"/>
      <c r="AO86" s="7"/>
      <c r="AP86" s="7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22"/>
      <c r="AL87" s="7"/>
      <c r="AM87" s="7"/>
      <c r="AN87" s="7"/>
      <c r="AO87" s="7"/>
      <c r="AP87" s="7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2"/>
      <c r="AL88" s="7"/>
      <c r="AM88" s="7"/>
      <c r="AN88" s="7"/>
      <c r="AO88" s="7"/>
      <c r="AP88" s="7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22"/>
      <c r="AL89" s="7"/>
      <c r="AM89" s="7"/>
      <c r="AN89" s="7"/>
      <c r="AO89" s="7"/>
      <c r="AP89" s="7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22"/>
      <c r="AL90" s="7"/>
      <c r="AM90" s="7"/>
      <c r="AN90" s="7"/>
      <c r="AO90" s="7"/>
      <c r="AP90" s="7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22"/>
      <c r="AL91" s="7"/>
      <c r="AM91" s="7"/>
      <c r="AN91" s="7"/>
      <c r="AO91" s="7"/>
      <c r="AP91" s="7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22"/>
      <c r="AL92" s="7"/>
      <c r="AM92" s="7"/>
      <c r="AN92" s="7"/>
      <c r="AO92" s="7"/>
      <c r="AP92" s="7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22"/>
      <c r="AL93" s="7"/>
      <c r="AM93" s="7"/>
      <c r="AN93" s="7"/>
      <c r="AO93" s="7"/>
      <c r="AP93" s="7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22"/>
      <c r="AL94" s="7"/>
      <c r="AM94" s="7"/>
      <c r="AN94" s="7"/>
      <c r="AO94" s="7"/>
      <c r="AP94" s="7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22"/>
      <c r="AL95" s="7"/>
      <c r="AM95" s="7"/>
      <c r="AN95" s="7"/>
      <c r="AO95" s="7"/>
      <c r="AP95" s="7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22"/>
      <c r="AL96" s="7"/>
      <c r="AM96" s="7"/>
      <c r="AN96" s="7"/>
      <c r="AO96" s="7"/>
      <c r="AP96" s="7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2"/>
      <c r="AL97" s="7"/>
      <c r="AM97" s="7"/>
      <c r="AN97" s="7"/>
      <c r="AO97" s="7"/>
      <c r="AP97" s="7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2"/>
      <c r="AL98" s="7"/>
      <c r="AM98" s="7"/>
      <c r="AN98" s="7"/>
      <c r="AO98" s="7"/>
      <c r="AP98" s="7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3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3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22"/>
      <c r="AL167" s="7"/>
      <c r="AM167" s="7"/>
      <c r="AN167" s="7"/>
      <c r="AO167" s="7"/>
      <c r="AP167" s="7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3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22"/>
      <c r="AL168" s="7"/>
      <c r="AM168" s="7"/>
      <c r="AN168" s="7"/>
      <c r="AO168" s="7"/>
      <c r="AP168" s="7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3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22"/>
      <c r="AL169" s="7"/>
      <c r="AM169" s="7"/>
      <c r="AN169" s="7"/>
      <c r="AO169" s="7"/>
      <c r="AP169" s="7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3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22"/>
      <c r="AL170" s="7"/>
      <c r="AM170" s="7"/>
      <c r="AN170" s="7"/>
      <c r="AO170" s="7"/>
      <c r="AP170" s="7"/>
    </row>
    <row r="171" spans="1:42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3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22"/>
      <c r="AL171" s="7"/>
      <c r="AM171" s="7"/>
      <c r="AN171" s="7"/>
      <c r="AO171" s="7"/>
      <c r="AP171" s="7"/>
    </row>
    <row r="172" spans="1:42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3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22"/>
      <c r="AL172" s="7"/>
      <c r="AM172" s="7"/>
      <c r="AN172" s="7"/>
      <c r="AO172" s="7"/>
      <c r="AP172" s="7"/>
    </row>
    <row r="173" spans="1:42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3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22"/>
      <c r="AL173" s="7"/>
      <c r="AM173" s="7"/>
      <c r="AN173" s="7"/>
      <c r="AO173" s="7"/>
      <c r="AP173" s="7"/>
    </row>
    <row r="174" spans="1:42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3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2"/>
      <c r="AL174" s="7"/>
      <c r="AM174" s="7"/>
      <c r="AN174" s="7"/>
      <c r="AO174" s="7"/>
      <c r="AP174" s="7"/>
    </row>
    <row r="175" spans="1:42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3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2"/>
      <c r="AL175" s="7"/>
      <c r="AM175" s="7"/>
      <c r="AN175" s="7"/>
      <c r="AO175" s="7"/>
      <c r="AP175" s="7"/>
    </row>
    <row r="176" spans="1:42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3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22"/>
      <c r="AL176" s="7"/>
      <c r="AM176" s="7"/>
      <c r="AN176" s="7"/>
      <c r="AO176" s="7"/>
      <c r="AP176" s="7"/>
    </row>
    <row r="177" spans="1:42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3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2"/>
      <c r="AL177" s="7"/>
      <c r="AM177" s="7"/>
      <c r="AN177" s="7"/>
      <c r="AO177" s="7"/>
      <c r="AP177" s="7"/>
    </row>
    <row r="178" spans="1:42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3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2"/>
      <c r="AL178" s="7"/>
      <c r="AM178" s="7"/>
      <c r="AN178" s="7"/>
      <c r="AO178" s="7"/>
      <c r="AP178" s="7"/>
    </row>
    <row r="179" spans="1:42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3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2"/>
      <c r="AL179" s="7"/>
      <c r="AM179" s="7"/>
      <c r="AN179" s="7"/>
      <c r="AO179" s="7"/>
      <c r="AP179" s="7"/>
    </row>
    <row r="180" spans="1:42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3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2"/>
      <c r="AL180" s="7"/>
      <c r="AM180" s="7"/>
      <c r="AN180" s="7"/>
      <c r="AO180" s="7"/>
      <c r="AP180" s="7"/>
    </row>
    <row r="181" spans="1:42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3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2"/>
      <c r="AL181" s="7"/>
      <c r="AM181" s="7"/>
      <c r="AN181" s="7"/>
      <c r="AO181" s="7"/>
      <c r="AP181" s="7"/>
    </row>
    <row r="182" spans="1:42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3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2"/>
      <c r="AL182" s="7"/>
      <c r="AM182" s="7"/>
      <c r="AN182" s="7"/>
      <c r="AO182" s="7"/>
      <c r="AP182" s="7"/>
    </row>
    <row r="183" spans="1:42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3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2"/>
      <c r="AL183" s="7"/>
      <c r="AM183" s="7"/>
      <c r="AN183" s="7"/>
      <c r="AO183" s="7"/>
      <c r="AP183" s="7"/>
    </row>
    <row r="184" spans="1:42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3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2"/>
      <c r="AL184" s="7"/>
      <c r="AM184" s="7"/>
      <c r="AN184" s="7"/>
      <c r="AO184" s="7"/>
      <c r="AP184" s="7"/>
    </row>
    <row r="185" spans="1:42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3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2"/>
      <c r="AL185" s="7"/>
      <c r="AM185" s="7"/>
      <c r="AN185" s="7"/>
      <c r="AO185" s="7"/>
      <c r="AP185" s="7"/>
    </row>
    <row r="186" spans="1:42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3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2"/>
      <c r="AL186" s="7"/>
      <c r="AM186" s="7"/>
      <c r="AN186" s="7"/>
      <c r="AO186" s="7"/>
      <c r="AP186" s="7"/>
    </row>
    <row r="187" spans="1:42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3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22"/>
      <c r="AL187" s="7"/>
      <c r="AM187" s="7"/>
      <c r="AN187" s="7"/>
      <c r="AO187" s="7"/>
      <c r="AP187" s="7"/>
    </row>
    <row r="188" spans="1:42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3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22"/>
      <c r="AL188" s="7"/>
      <c r="AM188" s="7"/>
      <c r="AN188" s="7"/>
      <c r="AO188" s="7"/>
      <c r="AP188" s="7"/>
    </row>
    <row r="189" spans="1:42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3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22"/>
      <c r="AL189" s="7"/>
      <c r="AM189" s="7"/>
      <c r="AN189" s="7"/>
      <c r="AO189" s="7"/>
      <c r="AP189" s="7"/>
    </row>
    <row r="190" spans="1:42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3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22"/>
      <c r="AL190" s="7"/>
      <c r="AM190" s="7"/>
      <c r="AN190" s="7"/>
      <c r="AO190" s="7"/>
      <c r="AP190" s="7"/>
    </row>
    <row r="191" spans="1:42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3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22"/>
      <c r="AL191" s="7"/>
      <c r="AM191" s="7"/>
      <c r="AN191" s="7"/>
      <c r="AO191" s="7"/>
      <c r="AP191" s="7"/>
    </row>
    <row r="192" spans="1:42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3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22"/>
      <c r="AL192" s="7"/>
      <c r="AM192" s="7"/>
      <c r="AN192" s="7"/>
      <c r="AO192" s="7"/>
      <c r="AP192" s="7"/>
    </row>
    <row r="193" spans="1:42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3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22"/>
      <c r="AL193" s="7"/>
      <c r="AM193" s="7"/>
      <c r="AN193" s="7"/>
      <c r="AO193" s="7"/>
      <c r="AP193" s="7"/>
    </row>
    <row r="194" spans="1:42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3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22"/>
      <c r="AL194" s="7"/>
      <c r="AM194" s="7"/>
      <c r="AN194" s="7"/>
      <c r="AO194" s="7"/>
      <c r="AP194" s="7"/>
    </row>
    <row r="195" spans="1:42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3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22"/>
      <c r="AL195" s="7"/>
      <c r="AM195" s="7"/>
      <c r="AN195" s="7"/>
      <c r="AO195" s="7"/>
      <c r="AP195" s="7"/>
    </row>
    <row r="196" spans="1:42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3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22"/>
      <c r="AL196" s="7"/>
      <c r="AM196" s="7"/>
      <c r="AN196" s="7"/>
      <c r="AO196" s="7"/>
      <c r="AP196" s="7"/>
    </row>
    <row r="197" spans="1:42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3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22"/>
      <c r="AL197" s="7"/>
      <c r="AM197" s="7"/>
      <c r="AN197" s="7"/>
      <c r="AO197" s="7"/>
      <c r="AP197" s="7"/>
    </row>
    <row r="198" spans="1:42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3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22"/>
      <c r="AL198" s="7"/>
      <c r="AM198" s="7"/>
      <c r="AN198" s="7"/>
      <c r="AO198" s="7"/>
      <c r="AP198" s="7"/>
    </row>
    <row r="199" spans="1:42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3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22"/>
      <c r="AL199" s="7"/>
      <c r="AM199" s="7"/>
      <c r="AN199" s="7"/>
      <c r="AO199" s="7"/>
      <c r="AP199" s="7"/>
    </row>
    <row r="200" spans="1:42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3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22"/>
      <c r="AL200" s="7"/>
      <c r="AM200" s="7"/>
      <c r="AN200" s="7"/>
      <c r="AO200" s="7"/>
      <c r="AP200" s="7"/>
    </row>
    <row r="201" spans="1:42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3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22"/>
      <c r="AL201" s="7"/>
      <c r="AM201" s="7"/>
      <c r="AN201" s="7"/>
      <c r="AO201" s="7"/>
      <c r="AP201" s="7"/>
    </row>
    <row r="202" spans="1:42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3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22"/>
      <c r="AL202" s="7"/>
      <c r="AM202" s="7"/>
      <c r="AN202" s="7"/>
      <c r="AO202" s="7"/>
      <c r="AP202" s="7"/>
    </row>
    <row r="203" spans="1:42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3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22"/>
      <c r="AL203" s="7"/>
      <c r="AM203" s="7"/>
      <c r="AN203" s="7"/>
      <c r="AO203" s="7"/>
      <c r="AP203" s="7"/>
    </row>
    <row r="204" spans="1:42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3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22"/>
      <c r="AL204" s="7"/>
      <c r="AM204" s="7"/>
      <c r="AN204" s="7"/>
      <c r="AO204" s="7"/>
      <c r="AP204" s="7"/>
    </row>
    <row r="205" spans="1:42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3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22"/>
      <c r="AL205" s="7"/>
      <c r="AM205" s="7"/>
      <c r="AN205" s="7"/>
      <c r="AO205" s="7"/>
      <c r="AP205" s="7"/>
    </row>
    <row r="206" spans="1:42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3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22"/>
      <c r="AL206" s="7"/>
      <c r="AM206" s="7"/>
      <c r="AN206" s="7"/>
      <c r="AO206" s="7"/>
      <c r="AP206" s="7"/>
    </row>
    <row r="207" spans="1:42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3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22"/>
      <c r="AL207" s="7"/>
      <c r="AM207" s="7"/>
      <c r="AN207" s="7"/>
      <c r="AO207" s="7"/>
      <c r="AP207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2023-10-18T12:49:05Z</dcterms:modified>
</cp:coreProperties>
</file>